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IU\Cyklo_PaR\Investice\Cyklostezky\Akce\Labská cyklostezka, úsek Kly - Tuhaň\Kácení Tuhaň - Kly_2024\Kácení Tuhaň_Kly\"/>
    </mc:Choice>
  </mc:AlternateContent>
  <bookViews>
    <workbookView xWindow="240" yWindow="120" windowWidth="14940" windowHeight="9225"/>
  </bookViews>
  <sheets>
    <sheet name="SO 100" sheetId="1" r:id="rId1"/>
  </sheets>
  <calcPr calcId="162913"/>
  <webPublishing codePage="0"/>
</workbook>
</file>

<file path=xl/calcChain.xml><?xml version="1.0" encoding="utf-8"?>
<calcChain xmlns="http://schemas.openxmlformats.org/spreadsheetml/2006/main">
  <c r="O15" i="1" l="1"/>
  <c r="O18" i="1"/>
  <c r="O39" i="1"/>
  <c r="O42" i="1"/>
  <c r="O51" i="1"/>
  <c r="O63" i="1"/>
  <c r="O66" i="1"/>
  <c r="O346" i="1"/>
  <c r="O343" i="1"/>
  <c r="O340" i="1"/>
  <c r="O337" i="1"/>
  <c r="O334" i="1"/>
  <c r="O331" i="1"/>
  <c r="O328" i="1"/>
  <c r="O325" i="1"/>
  <c r="O322" i="1"/>
  <c r="O319" i="1"/>
  <c r="O316" i="1"/>
  <c r="O313" i="1"/>
  <c r="O310" i="1"/>
  <c r="O307" i="1"/>
  <c r="O304" i="1"/>
  <c r="O301" i="1"/>
  <c r="O298" i="1"/>
  <c r="O295" i="1"/>
  <c r="O292" i="1"/>
  <c r="O288" i="1"/>
  <c r="O285" i="1"/>
  <c r="O282" i="1"/>
  <c r="O279" i="1"/>
  <c r="O276" i="1"/>
  <c r="O272" i="1"/>
  <c r="O269" i="1"/>
  <c r="O266" i="1"/>
  <c r="O263" i="1"/>
  <c r="O260" i="1"/>
  <c r="O256" i="1"/>
  <c r="O253" i="1"/>
  <c r="O250" i="1"/>
  <c r="O247" i="1"/>
  <c r="O244" i="1"/>
  <c r="O241" i="1"/>
  <c r="O238" i="1"/>
  <c r="O235" i="1"/>
  <c r="O232" i="1"/>
  <c r="O229" i="1"/>
  <c r="O226" i="1"/>
  <c r="O223" i="1"/>
  <c r="O220" i="1"/>
  <c r="O217" i="1"/>
  <c r="O214" i="1"/>
  <c r="O211" i="1"/>
  <c r="O208" i="1"/>
  <c r="O205" i="1"/>
  <c r="O202" i="1"/>
  <c r="O199" i="1"/>
  <c r="O196" i="1"/>
  <c r="O193" i="1"/>
  <c r="O189" i="1"/>
  <c r="O186" i="1"/>
  <c r="O182" i="1"/>
  <c r="O179" i="1"/>
  <c r="O176" i="1"/>
  <c r="O172" i="1"/>
  <c r="O169" i="1"/>
  <c r="O166" i="1"/>
  <c r="O163" i="1"/>
  <c r="O160" i="1"/>
  <c r="O157" i="1"/>
  <c r="O154" i="1"/>
  <c r="O151" i="1"/>
  <c r="O148" i="1"/>
  <c r="O145" i="1"/>
  <c r="O142" i="1"/>
  <c r="O139" i="1"/>
  <c r="O136" i="1"/>
  <c r="O133" i="1"/>
  <c r="O130" i="1"/>
  <c r="O127" i="1"/>
  <c r="O124" i="1"/>
  <c r="O121" i="1"/>
  <c r="O118" i="1"/>
  <c r="O115" i="1"/>
  <c r="O112" i="1"/>
  <c r="O109" i="1"/>
  <c r="O106" i="1"/>
  <c r="O103" i="1"/>
  <c r="O100" i="1"/>
  <c r="O97" i="1"/>
  <c r="O94" i="1"/>
  <c r="O91" i="1"/>
  <c r="O88" i="1"/>
  <c r="O85" i="1"/>
  <c r="O82" i="1"/>
  <c r="I18" i="1"/>
  <c r="O79" i="1" s="1"/>
  <c r="I15" i="1"/>
  <c r="O76" i="1" s="1"/>
  <c r="I12" i="1"/>
  <c r="O73" i="1" s="1"/>
  <c r="I9" i="1"/>
  <c r="O70" i="1" s="1"/>
  <c r="O60" i="1"/>
  <c r="O57" i="1"/>
  <c r="O54" i="1"/>
  <c r="O48" i="1"/>
  <c r="O45" i="1"/>
  <c r="O36" i="1"/>
  <c r="O33" i="1"/>
  <c r="O30" i="1"/>
  <c r="O27" i="1"/>
  <c r="O24" i="1"/>
  <c r="O21" i="1"/>
  <c r="O12" i="1"/>
  <c r="O9" i="1"/>
  <c r="I8" i="1" l="1"/>
  <c r="I3" i="1" s="1"/>
  <c r="R275" i="1"/>
  <c r="O275" i="1" s="1"/>
  <c r="R175" i="1"/>
  <c r="O175" i="1" s="1"/>
  <c r="R291" i="1"/>
  <c r="O291" i="1" s="1"/>
  <c r="R259" i="1"/>
  <c r="O259" i="1" s="1"/>
  <c r="R69" i="1"/>
  <c r="O69" i="1" s="1"/>
  <c r="R8" i="1"/>
  <c r="O8" i="1" s="1"/>
  <c r="R192" i="1"/>
  <c r="O192" i="1" s="1"/>
  <c r="R185" i="1"/>
  <c r="O185" i="1" s="1"/>
  <c r="Q69" i="1"/>
  <c r="Q291" i="1"/>
  <c r="Q175" i="1"/>
  <c r="Q275" i="1"/>
  <c r="Q8" i="1"/>
  <c r="Q185" i="1"/>
  <c r="Q192" i="1"/>
  <c r="Q259" i="1"/>
  <c r="O2" i="1" l="1"/>
</calcChain>
</file>

<file path=xl/sharedStrings.xml><?xml version="1.0" encoding="utf-8"?>
<sst xmlns="http://schemas.openxmlformats.org/spreadsheetml/2006/main" count="515" uniqueCount="54">
  <si>
    <t>ASPE10</t>
  </si>
  <si>
    <t>S</t>
  </si>
  <si>
    <t>Firma: PPU spol. s r.o.</t>
  </si>
  <si>
    <t>Soupis prací objektu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</si>
  <si>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</si>
  <si>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</si>
  <si>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</si>
  <si>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</si>
  <si>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</si>
  <si>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</si>
  <si>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</si>
  <si>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</si>
  <si>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</si>
  <si>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</si>
  <si>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</si>
  <si>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</si>
  <si>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</si>
  <si>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</si>
  <si>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</si>
  <si>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</si>
  <si>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</si>
  <si>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</si>
  <si>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</si>
  <si>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</si>
  <si>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</si>
  <si>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</si>
  <si>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</si>
  <si>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</si>
  <si>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</si>
  <si>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</si>
  <si>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</si>
  <si>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/>
  </si>
  <si>
    <t>PP</t>
  </si>
  <si>
    <t>VV</t>
  </si>
  <si>
    <t>KUS</t>
  </si>
  <si>
    <t>Zemní práce</t>
  </si>
  <si>
    <t>11120</t>
  </si>
  <si>
    <t>ODSTRANĚNÍ KŘOVIN</t>
  </si>
  <si>
    <t>M2</t>
  </si>
  <si>
    <t>vč. likvidace dřevní hmoty dle dispozic zhotovitele (malé mn.)</t>
  </si>
  <si>
    <t>Přípravné, bourací a zemní práce 
Smýcení keřového porostu: 20,0=20,000 [A]</t>
  </si>
  <si>
    <t>11201</t>
  </si>
  <si>
    <t>KÁCENÍ STROMŮ D KMENE DO 0,5M S ODSTRANĚNÍM PAŘEZŮ</t>
  </si>
  <si>
    <t>vč. ověření, že na stromech nedochází k hnízdění! 
POZN.: Povinný odkup dřevní hmoty (kmeny, silné části větví) zhotovitelem! Ostatní vč. likvidace dle dispozic zhotovitele.</t>
  </si>
  <si>
    <t>Přípravné, bourací a zemní práce 
Kácení stromů D do 0,5m: 54=54,000 [A]</t>
  </si>
  <si>
    <t>11202</t>
  </si>
  <si>
    <t>KÁCENÍ STROMŮ D KMENE DO 0,9M S ODSTRANĚNÍM PAŘEZŮ</t>
  </si>
  <si>
    <t>Přípravné, bourací a zemní práce 
Kácení stromů D do 0,9m: 46=46,000 [A]</t>
  </si>
  <si>
    <t>11203</t>
  </si>
  <si>
    <t>KÁCENÍ STROMŮ D KMENE PŘES 0,9M S ODSTRAN PAŘEZŮ</t>
  </si>
  <si>
    <t>Přípravné, bourací a zemní práce 
Kácení stromů D přes 0,9m: 16=16,000 [A]</t>
  </si>
  <si>
    <t>Labská cyklostezka, úsek Tuhaň - Kly - kácení dřevin</t>
  </si>
  <si>
    <t>Kácení dřevin</t>
  </si>
  <si>
    <t>Odkup dřevní hmoty zhotovitelem pouze u dřevin ve vlastnictví Povodí Labe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</si>
</sst>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wrapText="1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0" fillId="0" borderId="3" xfId="6" applyFont="1" applyBorder="1" applyAlignment="1">
      <alignment vertical="top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4" fontId="0" fillId="4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0" fillId="4" borderId="0" xfId="0" applyFill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8"/>
  <sheetViews>
    <sheetView tabSelected="1" topLeftCell="B1" workbookViewId="0">
      <pane ySplit="7" topLeftCell="A8" activePane="bottomLeft" state="frozen"/>
      <selection pane="bottomLeft" activeCell="F27" sqref="F2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10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 t="e">
        <f>0+O8+O69+O175+O185+O192+O259+O275+O291</f>
        <v>#REF!</v>
      </c>
      <c r="P2" t="s">
        <v>10</v>
      </c>
    </row>
    <row r="3" spans="1:18" ht="15" customHeight="1" x14ac:dyDescent="0.25">
      <c r="A3" t="s">
        <v>1</v>
      </c>
      <c r="B3" s="6" t="s">
        <v>4</v>
      </c>
      <c r="C3" s="29"/>
      <c r="D3" s="30"/>
      <c r="E3" s="7" t="s">
        <v>51</v>
      </c>
      <c r="F3" s="1"/>
      <c r="G3" s="4"/>
      <c r="H3" s="3"/>
      <c r="I3" s="26">
        <f>I8</f>
        <v>0</v>
      </c>
      <c r="O3" t="s">
        <v>7</v>
      </c>
      <c r="P3" t="s">
        <v>11</v>
      </c>
    </row>
    <row r="4" spans="1:18" ht="15" customHeight="1" x14ac:dyDescent="0.25">
      <c r="A4" t="s">
        <v>5</v>
      </c>
      <c r="B4" s="9" t="s">
        <v>6</v>
      </c>
      <c r="C4" s="31"/>
      <c r="D4" s="32"/>
      <c r="E4" s="10" t="s">
        <v>52</v>
      </c>
      <c r="F4" s="5"/>
      <c r="G4" s="5"/>
      <c r="H4" s="11"/>
      <c r="I4" s="11"/>
      <c r="O4" t="s">
        <v>8</v>
      </c>
      <c r="P4" t="s">
        <v>11</v>
      </c>
    </row>
    <row r="5" spans="1:18" ht="12.75" customHeight="1" x14ac:dyDescent="0.2">
      <c r="A5" s="28" t="s">
        <v>12</v>
      </c>
      <c r="B5" s="28" t="s">
        <v>14</v>
      </c>
      <c r="C5" s="28" t="s">
        <v>16</v>
      </c>
      <c r="D5" s="28" t="s">
        <v>17</v>
      </c>
      <c r="E5" s="28" t="s">
        <v>18</v>
      </c>
      <c r="F5" s="28" t="s">
        <v>20</v>
      </c>
      <c r="G5" s="28" t="s">
        <v>22</v>
      </c>
      <c r="H5" s="28" t="s">
        <v>24</v>
      </c>
      <c r="I5" s="28"/>
      <c r="O5" t="s">
        <v>9</v>
      </c>
      <c r="P5" t="s">
        <v>11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25</v>
      </c>
      <c r="I6" s="8" t="s">
        <v>27</v>
      </c>
    </row>
    <row r="7" spans="1:18" ht="12.75" customHeight="1" x14ac:dyDescent="0.2">
      <c r="A7" s="8" t="s">
        <v>13</v>
      </c>
      <c r="B7" s="8" t="s">
        <v>15</v>
      </c>
      <c r="C7" s="8" t="s">
        <v>11</v>
      </c>
      <c r="D7" s="8" t="s">
        <v>10</v>
      </c>
      <c r="E7" s="8" t="s">
        <v>19</v>
      </c>
      <c r="F7" s="8" t="s">
        <v>21</v>
      </c>
      <c r="G7" s="8" t="s">
        <v>23</v>
      </c>
      <c r="H7" s="8" t="s">
        <v>26</v>
      </c>
      <c r="I7" s="8" t="s">
        <v>28</v>
      </c>
    </row>
    <row r="8" spans="1:18" ht="12.75" customHeight="1" x14ac:dyDescent="0.2">
      <c r="A8" s="11" t="s">
        <v>29</v>
      </c>
      <c r="B8" s="5"/>
      <c r="C8" s="24" t="s">
        <v>15</v>
      </c>
      <c r="D8" s="5"/>
      <c r="E8" s="13" t="s">
        <v>35</v>
      </c>
      <c r="F8" s="5"/>
      <c r="G8" s="5"/>
      <c r="H8" s="5"/>
      <c r="I8" s="25">
        <f>SUM(I9:I17)</f>
        <v>0</v>
      </c>
      <c r="O8" t="e">
        <f>0+R8</f>
        <v>#REF!</v>
      </c>
      <c r="Q8" t="e">
        <f>0+#REF!+#REF!+#REF!+#REF!+#REF!+#REF!+#REF!+#REF!+#REF!+#REF!+#REF!+#REF!+#REF!+#REF!+#REF!+#REF!+#REF!+#REF!+#REF!+#REF!</f>
        <v>#REF!</v>
      </c>
      <c r="R8" t="e">
        <f>0+O9+O12+O15+O18+O21+O24+O27+O30+O33+O36+O39+O42+O45+O48+O51+O54+O57+O60+O63+O66</f>
        <v>#REF!</v>
      </c>
    </row>
    <row r="9" spans="1:18" x14ac:dyDescent="0.2">
      <c r="A9" s="12" t="s">
        <v>30</v>
      </c>
      <c r="B9" s="14">
        <v>1</v>
      </c>
      <c r="C9" s="14" t="s">
        <v>36</v>
      </c>
      <c r="D9" s="12" t="s">
        <v>31</v>
      </c>
      <c r="E9" s="15" t="s">
        <v>37</v>
      </c>
      <c r="F9" s="16" t="s">
        <v>38</v>
      </c>
      <c r="G9" s="17">
        <v>20</v>
      </c>
      <c r="H9" s="27">
        <v>0</v>
      </c>
      <c r="I9" s="18">
        <f>ROUND(ROUND(H9,2)*ROUND(G9,3),2)</f>
        <v>0</v>
      </c>
      <c r="O9" t="e">
        <f>(#REF!*21)/100</f>
        <v>#REF!</v>
      </c>
      <c r="P9" t="s">
        <v>11</v>
      </c>
    </row>
    <row r="10" spans="1:18" x14ac:dyDescent="0.2">
      <c r="A10" s="19" t="s">
        <v>32</v>
      </c>
      <c r="E10" s="20" t="s">
        <v>39</v>
      </c>
    </row>
    <row r="11" spans="1:18" ht="25.5" x14ac:dyDescent="0.2">
      <c r="A11" s="23" t="s">
        <v>33</v>
      </c>
      <c r="E11" s="22" t="s">
        <v>40</v>
      </c>
    </row>
    <row r="12" spans="1:18" x14ac:dyDescent="0.2">
      <c r="A12" s="12" t="s">
        <v>30</v>
      </c>
      <c r="B12" s="14">
        <v>2</v>
      </c>
      <c r="C12" s="14" t="s">
        <v>41</v>
      </c>
      <c r="D12" s="12" t="s">
        <v>31</v>
      </c>
      <c r="E12" s="15" t="s">
        <v>42</v>
      </c>
      <c r="F12" s="16" t="s">
        <v>34</v>
      </c>
      <c r="G12" s="17">
        <v>54</v>
      </c>
      <c r="H12" s="27">
        <v>0</v>
      </c>
      <c r="I12" s="18">
        <f>ROUND(ROUND(H12,2)*ROUND(G12,3),2)</f>
        <v>0</v>
      </c>
      <c r="O12" t="e">
        <f>(#REF!*21)/100</f>
        <v>#REF!</v>
      </c>
      <c r="P12" t="s">
        <v>11</v>
      </c>
    </row>
    <row r="13" spans="1:18" ht="38.25" x14ac:dyDescent="0.2">
      <c r="A13" s="19" t="s">
        <v>32</v>
      </c>
      <c r="E13" s="20" t="s">
        <v>43</v>
      </c>
    </row>
    <row r="14" spans="1:18" ht="25.5" x14ac:dyDescent="0.2">
      <c r="A14" s="23" t="s">
        <v>33</v>
      </c>
      <c r="E14" s="22" t="s">
        <v>44</v>
      </c>
    </row>
    <row r="15" spans="1:18" x14ac:dyDescent="0.2">
      <c r="A15" s="12" t="s">
        <v>30</v>
      </c>
      <c r="B15" s="14">
        <v>3</v>
      </c>
      <c r="C15" s="14" t="s">
        <v>45</v>
      </c>
      <c r="D15" s="12" t="s">
        <v>31</v>
      </c>
      <c r="E15" s="15" t="s">
        <v>46</v>
      </c>
      <c r="F15" s="16" t="s">
        <v>34</v>
      </c>
      <c r="G15" s="17">
        <v>46</v>
      </c>
      <c r="H15" s="27">
        <v>0</v>
      </c>
      <c r="I15" s="18">
        <f>ROUND(ROUND(H15,2)*ROUND(G15,3),2)</f>
        <v>0</v>
      </c>
      <c r="O15" t="e">
        <f>(#REF!*21)/100</f>
        <v>#REF!</v>
      </c>
      <c r="P15" t="s">
        <v>11</v>
      </c>
    </row>
    <row r="16" spans="1:18" ht="38.25" x14ac:dyDescent="0.2">
      <c r="A16" s="19" t="s">
        <v>32</v>
      </c>
      <c r="E16" s="20" t="s">
        <v>43</v>
      </c>
    </row>
    <row r="17" spans="1:16" ht="25.5" x14ac:dyDescent="0.2">
      <c r="A17" s="23" t="s">
        <v>33</v>
      </c>
      <c r="E17" s="22" t="s">
        <v>47</v>
      </c>
    </row>
    <row r="18" spans="1:16" x14ac:dyDescent="0.2">
      <c r="A18" s="12" t="s">
        <v>30</v>
      </c>
      <c r="B18" s="14">
        <v>4</v>
      </c>
      <c r="C18" s="14" t="s">
        <v>48</v>
      </c>
      <c r="D18" s="12" t="s">
        <v>31</v>
      </c>
      <c r="E18" s="15" t="s">
        <v>49</v>
      </c>
      <c r="F18" s="16" t="s">
        <v>34</v>
      </c>
      <c r="G18" s="17">
        <v>16</v>
      </c>
      <c r="H18" s="27">
        <v>0</v>
      </c>
      <c r="I18" s="18">
        <f>ROUND(ROUND(H18,2)*ROUND(G18,3),2)</f>
        <v>0</v>
      </c>
      <c r="O18" t="e">
        <f>(#REF!*21)/100</f>
        <v>#REF!</v>
      </c>
      <c r="P18" t="s">
        <v>11</v>
      </c>
    </row>
    <row r="19" spans="1:16" ht="38.25" x14ac:dyDescent="0.2">
      <c r="A19" s="19" t="s">
        <v>32</v>
      </c>
      <c r="E19" s="20" t="s">
        <v>43</v>
      </c>
    </row>
    <row r="20" spans="1:16" ht="25.5" x14ac:dyDescent="0.2">
      <c r="A20" s="23" t="s">
        <v>33</v>
      </c>
      <c r="E20" s="22" t="s">
        <v>50</v>
      </c>
    </row>
    <row r="21" spans="1:16" x14ac:dyDescent="0.2">
      <c r="A21" s="12" t="s">
        <v>30</v>
      </c>
      <c r="O21" t="e">
        <f>(#REF!*21)/100</f>
        <v>#REF!</v>
      </c>
      <c r="P21" t="s">
        <v>11</v>
      </c>
    </row>
    <row r="22" spans="1:16" x14ac:dyDescent="0.2">
      <c r="A22" s="19" t="s">
        <v>32</v>
      </c>
    </row>
    <row r="23" spans="1:16" x14ac:dyDescent="0.2">
      <c r="A23" s="23" t="s">
        <v>33</v>
      </c>
      <c r="B23" s="33" t="s">
        <v>53</v>
      </c>
      <c r="C23" s="33"/>
      <c r="D23" s="33"/>
      <c r="E23" s="33"/>
    </row>
    <row r="24" spans="1:16" x14ac:dyDescent="0.2">
      <c r="A24" s="12" t="s">
        <v>30</v>
      </c>
      <c r="O24" t="e">
        <f>(#REF!*21)/100</f>
        <v>#REF!</v>
      </c>
      <c r="P24" t="s">
        <v>11</v>
      </c>
    </row>
    <row r="25" spans="1:16" x14ac:dyDescent="0.2">
      <c r="A25" s="19" t="s">
        <v>32</v>
      </c>
    </row>
    <row r="26" spans="1:16" x14ac:dyDescent="0.2">
      <c r="A26" s="23" t="s">
        <v>33</v>
      </c>
    </row>
    <row r="27" spans="1:16" x14ac:dyDescent="0.2">
      <c r="A27" s="12" t="s">
        <v>30</v>
      </c>
      <c r="O27" t="e">
        <f>(#REF!*21)/100</f>
        <v>#REF!</v>
      </c>
      <c r="P27" t="s">
        <v>11</v>
      </c>
    </row>
    <row r="28" spans="1:16" x14ac:dyDescent="0.2">
      <c r="A28" s="19" t="s">
        <v>32</v>
      </c>
    </row>
    <row r="29" spans="1:16" x14ac:dyDescent="0.2">
      <c r="A29" s="23" t="s">
        <v>33</v>
      </c>
    </row>
    <row r="30" spans="1:16" x14ac:dyDescent="0.2">
      <c r="A30" s="12" t="s">
        <v>30</v>
      </c>
      <c r="O30" t="e">
        <f>(#REF!*21)/100</f>
        <v>#REF!</v>
      </c>
      <c r="P30" t="s">
        <v>11</v>
      </c>
    </row>
    <row r="31" spans="1:16" x14ac:dyDescent="0.2">
      <c r="A31" s="19" t="s">
        <v>32</v>
      </c>
    </row>
    <row r="32" spans="1:16" x14ac:dyDescent="0.2">
      <c r="A32" s="23" t="s">
        <v>33</v>
      </c>
    </row>
    <row r="33" spans="1:16" x14ac:dyDescent="0.2">
      <c r="A33" s="12" t="s">
        <v>30</v>
      </c>
      <c r="O33" t="e">
        <f>(#REF!*21)/100</f>
        <v>#REF!</v>
      </c>
      <c r="P33" t="s">
        <v>11</v>
      </c>
    </row>
    <row r="34" spans="1:16" x14ac:dyDescent="0.2">
      <c r="A34" s="19" t="s">
        <v>32</v>
      </c>
    </row>
    <row r="35" spans="1:16" x14ac:dyDescent="0.2">
      <c r="A35" s="23" t="s">
        <v>33</v>
      </c>
    </row>
    <row r="36" spans="1:16" x14ac:dyDescent="0.2">
      <c r="A36" s="12" t="s">
        <v>30</v>
      </c>
      <c r="O36" t="e">
        <f>(#REF!*21)/100</f>
        <v>#REF!</v>
      </c>
      <c r="P36" t="s">
        <v>11</v>
      </c>
    </row>
    <row r="37" spans="1:16" x14ac:dyDescent="0.2">
      <c r="A37" s="19" t="s">
        <v>32</v>
      </c>
    </row>
    <row r="38" spans="1:16" x14ac:dyDescent="0.2">
      <c r="A38" s="23" t="s">
        <v>33</v>
      </c>
    </row>
    <row r="39" spans="1:16" x14ac:dyDescent="0.2">
      <c r="A39" s="12" t="s">
        <v>30</v>
      </c>
      <c r="O39" t="e">
        <f>(#REF!*21)/100</f>
        <v>#REF!</v>
      </c>
      <c r="P39" t="s">
        <v>11</v>
      </c>
    </row>
    <row r="40" spans="1:16" x14ac:dyDescent="0.2">
      <c r="A40" s="19" t="s">
        <v>32</v>
      </c>
    </row>
    <row r="41" spans="1:16" x14ac:dyDescent="0.2">
      <c r="A41" s="23" t="s">
        <v>33</v>
      </c>
    </row>
    <row r="42" spans="1:16" x14ac:dyDescent="0.2">
      <c r="A42" s="12" t="s">
        <v>30</v>
      </c>
      <c r="O42" t="e">
        <f>(#REF!*21)/100</f>
        <v>#REF!</v>
      </c>
      <c r="P42" t="s">
        <v>11</v>
      </c>
    </row>
    <row r="43" spans="1:16" x14ac:dyDescent="0.2">
      <c r="A43" s="19" t="s">
        <v>32</v>
      </c>
    </row>
    <row r="44" spans="1:16" x14ac:dyDescent="0.2">
      <c r="A44" s="23" t="s">
        <v>33</v>
      </c>
    </row>
    <row r="45" spans="1:16" x14ac:dyDescent="0.2">
      <c r="A45" s="12" t="s">
        <v>30</v>
      </c>
      <c r="O45" t="e">
        <f>(#REF!*21)/100</f>
        <v>#REF!</v>
      </c>
      <c r="P45" t="s">
        <v>11</v>
      </c>
    </row>
    <row r="46" spans="1:16" x14ac:dyDescent="0.2">
      <c r="A46" s="19" t="s">
        <v>32</v>
      </c>
    </row>
    <row r="47" spans="1:16" x14ac:dyDescent="0.2">
      <c r="A47" s="23" t="s">
        <v>33</v>
      </c>
    </row>
    <row r="48" spans="1:16" x14ac:dyDescent="0.2">
      <c r="A48" s="12" t="s">
        <v>30</v>
      </c>
      <c r="O48" t="e">
        <f>(#REF!*21)/100</f>
        <v>#REF!</v>
      </c>
      <c r="P48" t="s">
        <v>11</v>
      </c>
    </row>
    <row r="49" spans="1:16" x14ac:dyDescent="0.2">
      <c r="A49" s="19" t="s">
        <v>32</v>
      </c>
    </row>
    <row r="50" spans="1:16" x14ac:dyDescent="0.2">
      <c r="A50" s="23" t="s">
        <v>33</v>
      </c>
    </row>
    <row r="51" spans="1:16" x14ac:dyDescent="0.2">
      <c r="A51" s="12" t="s">
        <v>30</v>
      </c>
      <c r="O51" t="e">
        <f>(#REF!*21)/100</f>
        <v>#REF!</v>
      </c>
      <c r="P51" t="s">
        <v>11</v>
      </c>
    </row>
    <row r="52" spans="1:16" x14ac:dyDescent="0.2">
      <c r="A52" s="19" t="s">
        <v>32</v>
      </c>
    </row>
    <row r="53" spans="1:16" x14ac:dyDescent="0.2">
      <c r="A53" s="23" t="s">
        <v>33</v>
      </c>
    </row>
    <row r="54" spans="1:16" x14ac:dyDescent="0.2">
      <c r="A54" s="12" t="s">
        <v>30</v>
      </c>
      <c r="O54" t="e">
        <f>(#REF!*21)/100</f>
        <v>#REF!</v>
      </c>
      <c r="P54" t="s">
        <v>11</v>
      </c>
    </row>
    <row r="55" spans="1:16" x14ac:dyDescent="0.2">
      <c r="A55" s="19" t="s">
        <v>32</v>
      </c>
    </row>
    <row r="56" spans="1:16" x14ac:dyDescent="0.2">
      <c r="A56" s="23" t="s">
        <v>33</v>
      </c>
    </row>
    <row r="57" spans="1:16" x14ac:dyDescent="0.2">
      <c r="A57" s="12" t="s">
        <v>30</v>
      </c>
      <c r="O57" t="e">
        <f>(#REF!*21)/100</f>
        <v>#REF!</v>
      </c>
      <c r="P57" t="s">
        <v>11</v>
      </c>
    </row>
    <row r="58" spans="1:16" x14ac:dyDescent="0.2">
      <c r="A58" s="19" t="s">
        <v>32</v>
      </c>
    </row>
    <row r="59" spans="1:16" x14ac:dyDescent="0.2">
      <c r="A59" s="23" t="s">
        <v>33</v>
      </c>
    </row>
    <row r="60" spans="1:16" x14ac:dyDescent="0.2">
      <c r="A60" s="12" t="s">
        <v>30</v>
      </c>
      <c r="O60" t="e">
        <f>(#REF!*21)/100</f>
        <v>#REF!</v>
      </c>
      <c r="P60" t="s">
        <v>11</v>
      </c>
    </row>
    <row r="61" spans="1:16" x14ac:dyDescent="0.2">
      <c r="A61" s="19" t="s">
        <v>32</v>
      </c>
    </row>
    <row r="62" spans="1:16" x14ac:dyDescent="0.2">
      <c r="A62" s="23" t="s">
        <v>33</v>
      </c>
    </row>
    <row r="63" spans="1:16" x14ac:dyDescent="0.2">
      <c r="A63" s="12" t="s">
        <v>30</v>
      </c>
      <c r="O63" t="e">
        <f>(#REF!*21)/100</f>
        <v>#REF!</v>
      </c>
      <c r="P63" t="s">
        <v>11</v>
      </c>
    </row>
    <row r="64" spans="1:16" x14ac:dyDescent="0.2">
      <c r="A64" s="19" t="s">
        <v>32</v>
      </c>
    </row>
    <row r="65" spans="1:18" x14ac:dyDescent="0.2">
      <c r="A65" s="23" t="s">
        <v>33</v>
      </c>
    </row>
    <row r="66" spans="1:18" x14ac:dyDescent="0.2">
      <c r="A66" s="12" t="s">
        <v>30</v>
      </c>
      <c r="O66" t="e">
        <f>(#REF!*21)/100</f>
        <v>#REF!</v>
      </c>
      <c r="P66" t="s">
        <v>11</v>
      </c>
    </row>
    <row r="67" spans="1:18" x14ac:dyDescent="0.2">
      <c r="A67" s="19" t="s">
        <v>32</v>
      </c>
    </row>
    <row r="68" spans="1:18" x14ac:dyDescent="0.2">
      <c r="A68" s="21" t="s">
        <v>33</v>
      </c>
    </row>
    <row r="69" spans="1:18" ht="12.75" customHeight="1" x14ac:dyDescent="0.2">
      <c r="A69" s="5" t="s">
        <v>29</v>
      </c>
      <c r="O69" t="e">
        <f>0+R69</f>
        <v>#REF!</v>
      </c>
      <c r="Q69" t="e">
        <f>0+I9+I12+I15+I18+#REF!+#REF!+#REF!+#REF!+#REF!+#REF!+#REF!+#REF!+#REF!+#REF!+#REF!+#REF!+#REF!+#REF!+#REF!+#REF!+#REF!+#REF!+#REF!+#REF!+#REF!+#REF!+#REF!+#REF!+#REF!+#REF!+#REF!+#REF!+#REF!+#REF!+#REF!</f>
        <v>#REF!</v>
      </c>
      <c r="R69" t="e">
        <f>0+O70+O73+O76+O79+O82+O85+O88+O91+O94+O97+O100+O103+O106+O109+O112+O115+O118+O121+O124+O127+O130+O133+O136+O139+O142+O145+O148+O151+O154+O157+O160+O163+O166+O169+O172</f>
        <v>#REF!</v>
      </c>
    </row>
    <row r="70" spans="1:18" x14ac:dyDescent="0.2">
      <c r="A70" s="12" t="s">
        <v>30</v>
      </c>
      <c r="O70">
        <f>(I9*21)/100</f>
        <v>0</v>
      </c>
      <c r="P70" t="s">
        <v>11</v>
      </c>
    </row>
    <row r="71" spans="1:18" x14ac:dyDescent="0.2">
      <c r="A71" s="19" t="s">
        <v>32</v>
      </c>
    </row>
    <row r="72" spans="1:18" x14ac:dyDescent="0.2">
      <c r="A72" s="23" t="s">
        <v>33</v>
      </c>
    </row>
    <row r="73" spans="1:18" x14ac:dyDescent="0.2">
      <c r="A73" s="12" t="s">
        <v>30</v>
      </c>
      <c r="O73">
        <f>(I12*21)/100</f>
        <v>0</v>
      </c>
      <c r="P73" t="s">
        <v>11</v>
      </c>
    </row>
    <row r="74" spans="1:18" x14ac:dyDescent="0.2">
      <c r="A74" s="19" t="s">
        <v>32</v>
      </c>
    </row>
    <row r="75" spans="1:18" x14ac:dyDescent="0.2">
      <c r="A75" s="23" t="s">
        <v>33</v>
      </c>
    </row>
    <row r="76" spans="1:18" x14ac:dyDescent="0.2">
      <c r="A76" s="12" t="s">
        <v>30</v>
      </c>
      <c r="O76">
        <f>(I15*21)/100</f>
        <v>0</v>
      </c>
      <c r="P76" t="s">
        <v>11</v>
      </c>
    </row>
    <row r="77" spans="1:18" x14ac:dyDescent="0.2">
      <c r="A77" s="19" t="s">
        <v>32</v>
      </c>
    </row>
    <row r="78" spans="1:18" x14ac:dyDescent="0.2">
      <c r="A78" s="23" t="s">
        <v>33</v>
      </c>
    </row>
    <row r="79" spans="1:18" x14ac:dyDescent="0.2">
      <c r="A79" s="12" t="s">
        <v>30</v>
      </c>
      <c r="O79">
        <f>(I18*21)/100</f>
        <v>0</v>
      </c>
      <c r="P79" t="s">
        <v>11</v>
      </c>
    </row>
    <row r="80" spans="1:18" x14ac:dyDescent="0.2">
      <c r="A80" s="19" t="s">
        <v>32</v>
      </c>
    </row>
    <row r="81" spans="1:16" x14ac:dyDescent="0.2">
      <c r="A81" s="23" t="s">
        <v>33</v>
      </c>
    </row>
    <row r="82" spans="1:16" x14ac:dyDescent="0.2">
      <c r="A82" s="12" t="s">
        <v>30</v>
      </c>
      <c r="O82" t="e">
        <f>(#REF!*21)/100</f>
        <v>#REF!</v>
      </c>
      <c r="P82" t="s">
        <v>11</v>
      </c>
    </row>
    <row r="83" spans="1:16" x14ac:dyDescent="0.2">
      <c r="A83" s="19" t="s">
        <v>32</v>
      </c>
    </row>
    <row r="84" spans="1:16" x14ac:dyDescent="0.2">
      <c r="A84" s="23" t="s">
        <v>33</v>
      </c>
    </row>
    <row r="85" spans="1:16" x14ac:dyDescent="0.2">
      <c r="A85" s="12" t="s">
        <v>30</v>
      </c>
      <c r="O85" t="e">
        <f>(#REF!*21)/100</f>
        <v>#REF!</v>
      </c>
      <c r="P85" t="s">
        <v>11</v>
      </c>
    </row>
    <row r="86" spans="1:16" x14ac:dyDescent="0.2">
      <c r="A86" s="19" t="s">
        <v>32</v>
      </c>
    </row>
    <row r="87" spans="1:16" x14ac:dyDescent="0.2">
      <c r="A87" s="23" t="s">
        <v>33</v>
      </c>
    </row>
    <row r="88" spans="1:16" x14ac:dyDescent="0.2">
      <c r="A88" s="12" t="s">
        <v>30</v>
      </c>
      <c r="O88" t="e">
        <f>(#REF!*21)/100</f>
        <v>#REF!</v>
      </c>
      <c r="P88" t="s">
        <v>11</v>
      </c>
    </row>
    <row r="89" spans="1:16" x14ac:dyDescent="0.2">
      <c r="A89" s="19" t="s">
        <v>32</v>
      </c>
    </row>
    <row r="90" spans="1:16" x14ac:dyDescent="0.2">
      <c r="A90" s="23" t="s">
        <v>33</v>
      </c>
    </row>
    <row r="91" spans="1:16" x14ac:dyDescent="0.2">
      <c r="A91" s="12" t="s">
        <v>30</v>
      </c>
      <c r="O91" t="e">
        <f>(#REF!*21)/100</f>
        <v>#REF!</v>
      </c>
      <c r="P91" t="s">
        <v>11</v>
      </c>
    </row>
    <row r="92" spans="1:16" x14ac:dyDescent="0.2">
      <c r="A92" s="19" t="s">
        <v>32</v>
      </c>
    </row>
    <row r="93" spans="1:16" x14ac:dyDescent="0.2">
      <c r="A93" s="23" t="s">
        <v>33</v>
      </c>
    </row>
    <row r="94" spans="1:16" x14ac:dyDescent="0.2">
      <c r="A94" s="12" t="s">
        <v>30</v>
      </c>
      <c r="O94" t="e">
        <f>(#REF!*21)/100</f>
        <v>#REF!</v>
      </c>
      <c r="P94" t="s">
        <v>11</v>
      </c>
    </row>
    <row r="95" spans="1:16" x14ac:dyDescent="0.2">
      <c r="A95" s="19" t="s">
        <v>32</v>
      </c>
    </row>
    <row r="96" spans="1:16" x14ac:dyDescent="0.2">
      <c r="A96" s="23" t="s">
        <v>33</v>
      </c>
    </row>
    <row r="97" spans="1:16" x14ac:dyDescent="0.2">
      <c r="A97" s="12" t="s">
        <v>30</v>
      </c>
      <c r="O97" t="e">
        <f>(#REF!*21)/100</f>
        <v>#REF!</v>
      </c>
      <c r="P97" t="s">
        <v>11</v>
      </c>
    </row>
    <row r="98" spans="1:16" x14ac:dyDescent="0.2">
      <c r="A98" s="19" t="s">
        <v>32</v>
      </c>
    </row>
    <row r="99" spans="1:16" x14ac:dyDescent="0.2">
      <c r="A99" s="23" t="s">
        <v>33</v>
      </c>
    </row>
    <row r="100" spans="1:16" x14ac:dyDescent="0.2">
      <c r="A100" s="12" t="s">
        <v>30</v>
      </c>
      <c r="O100" t="e">
        <f>(#REF!*21)/100</f>
        <v>#REF!</v>
      </c>
      <c r="P100" t="s">
        <v>11</v>
      </c>
    </row>
    <row r="101" spans="1:16" x14ac:dyDescent="0.2">
      <c r="A101" s="19" t="s">
        <v>32</v>
      </c>
    </row>
    <row r="102" spans="1:16" x14ac:dyDescent="0.2">
      <c r="A102" s="23" t="s">
        <v>33</v>
      </c>
    </row>
    <row r="103" spans="1:16" x14ac:dyDescent="0.2">
      <c r="A103" s="12" t="s">
        <v>30</v>
      </c>
      <c r="O103" t="e">
        <f>(#REF!*21)/100</f>
        <v>#REF!</v>
      </c>
      <c r="P103" t="s">
        <v>11</v>
      </c>
    </row>
    <row r="104" spans="1:16" x14ac:dyDescent="0.2">
      <c r="A104" s="19" t="s">
        <v>32</v>
      </c>
    </row>
    <row r="105" spans="1:16" x14ac:dyDescent="0.2">
      <c r="A105" s="23" t="s">
        <v>33</v>
      </c>
    </row>
    <row r="106" spans="1:16" x14ac:dyDescent="0.2">
      <c r="A106" s="12" t="s">
        <v>30</v>
      </c>
      <c r="O106" t="e">
        <f>(#REF!*21)/100</f>
        <v>#REF!</v>
      </c>
      <c r="P106" t="s">
        <v>11</v>
      </c>
    </row>
    <row r="107" spans="1:16" x14ac:dyDescent="0.2">
      <c r="A107" s="19" t="s">
        <v>32</v>
      </c>
    </row>
    <row r="108" spans="1:16" x14ac:dyDescent="0.2">
      <c r="A108" s="23" t="s">
        <v>33</v>
      </c>
    </row>
    <row r="109" spans="1:16" x14ac:dyDescent="0.2">
      <c r="A109" s="12" t="s">
        <v>30</v>
      </c>
      <c r="O109" t="e">
        <f>(#REF!*21)/100</f>
        <v>#REF!</v>
      </c>
      <c r="P109" t="s">
        <v>11</v>
      </c>
    </row>
    <row r="110" spans="1:16" x14ac:dyDescent="0.2">
      <c r="A110" s="19" t="s">
        <v>32</v>
      </c>
    </row>
    <row r="111" spans="1:16" x14ac:dyDescent="0.2">
      <c r="A111" s="23" t="s">
        <v>33</v>
      </c>
    </row>
    <row r="112" spans="1:16" x14ac:dyDescent="0.2">
      <c r="A112" s="12" t="s">
        <v>30</v>
      </c>
      <c r="O112" t="e">
        <f>(#REF!*21)/100</f>
        <v>#REF!</v>
      </c>
      <c r="P112" t="s">
        <v>11</v>
      </c>
    </row>
    <row r="113" spans="1:16" x14ac:dyDescent="0.2">
      <c r="A113" s="19" t="s">
        <v>32</v>
      </c>
    </row>
    <row r="114" spans="1:16" x14ac:dyDescent="0.2">
      <c r="A114" s="23" t="s">
        <v>33</v>
      </c>
    </row>
    <row r="115" spans="1:16" x14ac:dyDescent="0.2">
      <c r="A115" s="12" t="s">
        <v>30</v>
      </c>
      <c r="O115" t="e">
        <f>(#REF!*21)/100</f>
        <v>#REF!</v>
      </c>
      <c r="P115" t="s">
        <v>11</v>
      </c>
    </row>
    <row r="116" spans="1:16" x14ac:dyDescent="0.2">
      <c r="A116" s="19" t="s">
        <v>32</v>
      </c>
    </row>
    <row r="117" spans="1:16" x14ac:dyDescent="0.2">
      <c r="A117" s="23" t="s">
        <v>33</v>
      </c>
    </row>
    <row r="118" spans="1:16" x14ac:dyDescent="0.2">
      <c r="A118" s="12" t="s">
        <v>30</v>
      </c>
      <c r="O118" t="e">
        <f>(#REF!*21)/100</f>
        <v>#REF!</v>
      </c>
      <c r="P118" t="s">
        <v>11</v>
      </c>
    </row>
    <row r="119" spans="1:16" x14ac:dyDescent="0.2">
      <c r="A119" s="19" t="s">
        <v>32</v>
      </c>
    </row>
    <row r="120" spans="1:16" x14ac:dyDescent="0.2">
      <c r="A120" s="23" t="s">
        <v>33</v>
      </c>
    </row>
    <row r="121" spans="1:16" x14ac:dyDescent="0.2">
      <c r="A121" s="12" t="s">
        <v>30</v>
      </c>
      <c r="O121" t="e">
        <f>(#REF!*21)/100</f>
        <v>#REF!</v>
      </c>
      <c r="P121" t="s">
        <v>11</v>
      </c>
    </row>
    <row r="122" spans="1:16" x14ac:dyDescent="0.2">
      <c r="A122" s="19" t="s">
        <v>32</v>
      </c>
    </row>
    <row r="123" spans="1:16" x14ac:dyDescent="0.2">
      <c r="A123" s="23" t="s">
        <v>33</v>
      </c>
    </row>
    <row r="124" spans="1:16" x14ac:dyDescent="0.2">
      <c r="A124" s="12" t="s">
        <v>30</v>
      </c>
      <c r="O124" t="e">
        <f>(#REF!*21)/100</f>
        <v>#REF!</v>
      </c>
      <c r="P124" t="s">
        <v>11</v>
      </c>
    </row>
    <row r="125" spans="1:16" x14ac:dyDescent="0.2">
      <c r="A125" s="19" t="s">
        <v>32</v>
      </c>
    </row>
    <row r="126" spans="1:16" x14ac:dyDescent="0.2">
      <c r="A126" s="23" t="s">
        <v>33</v>
      </c>
    </row>
    <row r="127" spans="1:16" x14ac:dyDescent="0.2">
      <c r="A127" s="12" t="s">
        <v>30</v>
      </c>
      <c r="O127" t="e">
        <f>(#REF!*21)/100</f>
        <v>#REF!</v>
      </c>
      <c r="P127" t="s">
        <v>11</v>
      </c>
    </row>
    <row r="128" spans="1:16" x14ac:dyDescent="0.2">
      <c r="A128" s="19" t="s">
        <v>32</v>
      </c>
    </row>
    <row r="129" spans="1:16" x14ac:dyDescent="0.2">
      <c r="A129" s="23" t="s">
        <v>33</v>
      </c>
    </row>
    <row r="130" spans="1:16" x14ac:dyDescent="0.2">
      <c r="A130" s="12" t="s">
        <v>30</v>
      </c>
      <c r="O130" t="e">
        <f>(#REF!*21)/100</f>
        <v>#REF!</v>
      </c>
      <c r="P130" t="s">
        <v>11</v>
      </c>
    </row>
    <row r="131" spans="1:16" x14ac:dyDescent="0.2">
      <c r="A131" s="19" t="s">
        <v>32</v>
      </c>
    </row>
    <row r="132" spans="1:16" x14ac:dyDescent="0.2">
      <c r="A132" s="23" t="s">
        <v>33</v>
      </c>
    </row>
    <row r="133" spans="1:16" x14ac:dyDescent="0.2">
      <c r="A133" s="12" t="s">
        <v>30</v>
      </c>
      <c r="O133" t="e">
        <f>(#REF!*21)/100</f>
        <v>#REF!</v>
      </c>
      <c r="P133" t="s">
        <v>11</v>
      </c>
    </row>
    <row r="134" spans="1:16" x14ac:dyDescent="0.2">
      <c r="A134" s="19" t="s">
        <v>32</v>
      </c>
    </row>
    <row r="135" spans="1:16" x14ac:dyDescent="0.2">
      <c r="A135" s="23" t="s">
        <v>33</v>
      </c>
    </row>
    <row r="136" spans="1:16" x14ac:dyDescent="0.2">
      <c r="A136" s="12" t="s">
        <v>30</v>
      </c>
      <c r="O136" t="e">
        <f>(#REF!*21)/100</f>
        <v>#REF!</v>
      </c>
      <c r="P136" t="s">
        <v>11</v>
      </c>
    </row>
    <row r="137" spans="1:16" x14ac:dyDescent="0.2">
      <c r="A137" s="19" t="s">
        <v>32</v>
      </c>
    </row>
    <row r="138" spans="1:16" x14ac:dyDescent="0.2">
      <c r="A138" s="23" t="s">
        <v>33</v>
      </c>
    </row>
    <row r="139" spans="1:16" x14ac:dyDescent="0.2">
      <c r="A139" s="12" t="s">
        <v>30</v>
      </c>
      <c r="O139" t="e">
        <f>(#REF!*21)/100</f>
        <v>#REF!</v>
      </c>
      <c r="P139" t="s">
        <v>11</v>
      </c>
    </row>
    <row r="140" spans="1:16" x14ac:dyDescent="0.2">
      <c r="A140" s="19" t="s">
        <v>32</v>
      </c>
    </row>
    <row r="141" spans="1:16" x14ac:dyDescent="0.2">
      <c r="A141" s="23" t="s">
        <v>33</v>
      </c>
    </row>
    <row r="142" spans="1:16" x14ac:dyDescent="0.2">
      <c r="A142" s="12" t="s">
        <v>30</v>
      </c>
      <c r="O142" t="e">
        <f>(#REF!*21)/100</f>
        <v>#REF!</v>
      </c>
      <c r="P142" t="s">
        <v>11</v>
      </c>
    </row>
    <row r="143" spans="1:16" x14ac:dyDescent="0.2">
      <c r="A143" s="19" t="s">
        <v>32</v>
      </c>
    </row>
    <row r="144" spans="1:16" x14ac:dyDescent="0.2">
      <c r="A144" s="23" t="s">
        <v>33</v>
      </c>
    </row>
    <row r="145" spans="1:16" x14ac:dyDescent="0.2">
      <c r="A145" s="12" t="s">
        <v>30</v>
      </c>
      <c r="O145" t="e">
        <f>(#REF!*21)/100</f>
        <v>#REF!</v>
      </c>
      <c r="P145" t="s">
        <v>11</v>
      </c>
    </row>
    <row r="146" spans="1:16" x14ac:dyDescent="0.2">
      <c r="A146" s="19" t="s">
        <v>32</v>
      </c>
    </row>
    <row r="147" spans="1:16" x14ac:dyDescent="0.2">
      <c r="A147" s="23" t="s">
        <v>33</v>
      </c>
    </row>
    <row r="148" spans="1:16" x14ac:dyDescent="0.2">
      <c r="A148" s="12" t="s">
        <v>30</v>
      </c>
      <c r="O148" t="e">
        <f>(#REF!*21)/100</f>
        <v>#REF!</v>
      </c>
      <c r="P148" t="s">
        <v>11</v>
      </c>
    </row>
    <row r="149" spans="1:16" x14ac:dyDescent="0.2">
      <c r="A149" s="19" t="s">
        <v>32</v>
      </c>
    </row>
    <row r="150" spans="1:16" x14ac:dyDescent="0.2">
      <c r="A150" s="23" t="s">
        <v>33</v>
      </c>
    </row>
    <row r="151" spans="1:16" x14ac:dyDescent="0.2">
      <c r="A151" s="12" t="s">
        <v>30</v>
      </c>
      <c r="O151" t="e">
        <f>(#REF!*21)/100</f>
        <v>#REF!</v>
      </c>
      <c r="P151" t="s">
        <v>11</v>
      </c>
    </row>
    <row r="152" spans="1:16" x14ac:dyDescent="0.2">
      <c r="A152" s="19" t="s">
        <v>32</v>
      </c>
    </row>
    <row r="153" spans="1:16" x14ac:dyDescent="0.2">
      <c r="A153" s="23" t="s">
        <v>33</v>
      </c>
    </row>
    <row r="154" spans="1:16" x14ac:dyDescent="0.2">
      <c r="A154" s="12" t="s">
        <v>30</v>
      </c>
      <c r="O154" t="e">
        <f>(#REF!*21)/100</f>
        <v>#REF!</v>
      </c>
      <c r="P154" t="s">
        <v>11</v>
      </c>
    </row>
    <row r="155" spans="1:16" x14ac:dyDescent="0.2">
      <c r="A155" s="19" t="s">
        <v>32</v>
      </c>
    </row>
    <row r="156" spans="1:16" x14ac:dyDescent="0.2">
      <c r="A156" s="23" t="s">
        <v>33</v>
      </c>
    </row>
    <row r="157" spans="1:16" x14ac:dyDescent="0.2">
      <c r="A157" s="12" t="s">
        <v>30</v>
      </c>
      <c r="O157" t="e">
        <f>(#REF!*21)/100</f>
        <v>#REF!</v>
      </c>
      <c r="P157" t="s">
        <v>11</v>
      </c>
    </row>
    <row r="158" spans="1:16" x14ac:dyDescent="0.2">
      <c r="A158" s="19" t="s">
        <v>32</v>
      </c>
    </row>
    <row r="159" spans="1:16" x14ac:dyDescent="0.2">
      <c r="A159" s="23" t="s">
        <v>33</v>
      </c>
    </row>
    <row r="160" spans="1:16" x14ac:dyDescent="0.2">
      <c r="A160" s="12" t="s">
        <v>30</v>
      </c>
      <c r="O160" t="e">
        <f>(#REF!*21)/100</f>
        <v>#REF!</v>
      </c>
      <c r="P160" t="s">
        <v>11</v>
      </c>
    </row>
    <row r="161" spans="1:18" x14ac:dyDescent="0.2">
      <c r="A161" s="19" t="s">
        <v>32</v>
      </c>
    </row>
    <row r="162" spans="1:18" x14ac:dyDescent="0.2">
      <c r="A162" s="23" t="s">
        <v>33</v>
      </c>
    </row>
    <row r="163" spans="1:18" x14ac:dyDescent="0.2">
      <c r="A163" s="12" t="s">
        <v>30</v>
      </c>
      <c r="O163" t="e">
        <f>(#REF!*21)/100</f>
        <v>#REF!</v>
      </c>
      <c r="P163" t="s">
        <v>11</v>
      </c>
    </row>
    <row r="164" spans="1:18" x14ac:dyDescent="0.2">
      <c r="A164" s="19" t="s">
        <v>32</v>
      </c>
    </row>
    <row r="165" spans="1:18" x14ac:dyDescent="0.2">
      <c r="A165" s="23" t="s">
        <v>33</v>
      </c>
    </row>
    <row r="166" spans="1:18" x14ac:dyDescent="0.2">
      <c r="A166" s="12" t="s">
        <v>30</v>
      </c>
      <c r="O166" t="e">
        <f>(#REF!*21)/100</f>
        <v>#REF!</v>
      </c>
      <c r="P166" t="s">
        <v>11</v>
      </c>
    </row>
    <row r="167" spans="1:18" x14ac:dyDescent="0.2">
      <c r="A167" s="19" t="s">
        <v>32</v>
      </c>
    </row>
    <row r="168" spans="1:18" x14ac:dyDescent="0.2">
      <c r="A168" s="23" t="s">
        <v>33</v>
      </c>
    </row>
    <row r="169" spans="1:18" x14ac:dyDescent="0.2">
      <c r="A169" s="12" t="s">
        <v>30</v>
      </c>
      <c r="O169" t="e">
        <f>(#REF!*21)/100</f>
        <v>#REF!</v>
      </c>
      <c r="P169" t="s">
        <v>11</v>
      </c>
    </row>
    <row r="170" spans="1:18" x14ac:dyDescent="0.2">
      <c r="A170" s="19" t="s">
        <v>32</v>
      </c>
    </row>
    <row r="171" spans="1:18" x14ac:dyDescent="0.2">
      <c r="A171" s="23" t="s">
        <v>33</v>
      </c>
    </row>
    <row r="172" spans="1:18" x14ac:dyDescent="0.2">
      <c r="A172" s="12" t="s">
        <v>30</v>
      </c>
      <c r="O172" t="e">
        <f>(#REF!*21)/100</f>
        <v>#REF!</v>
      </c>
      <c r="P172" t="s">
        <v>11</v>
      </c>
    </row>
    <row r="173" spans="1:18" x14ac:dyDescent="0.2">
      <c r="A173" s="19" t="s">
        <v>32</v>
      </c>
    </row>
    <row r="174" spans="1:18" x14ac:dyDescent="0.2">
      <c r="A174" s="21" t="s">
        <v>33</v>
      </c>
    </row>
    <row r="175" spans="1:18" ht="12.75" customHeight="1" x14ac:dyDescent="0.2">
      <c r="A175" s="5" t="s">
        <v>29</v>
      </c>
      <c r="O175" t="e">
        <f>0+R175</f>
        <v>#REF!</v>
      </c>
      <c r="Q175" t="e">
        <f>0+#REF!+#REF!+#REF!</f>
        <v>#REF!</v>
      </c>
      <c r="R175" t="e">
        <f>0+O176+O179+O182</f>
        <v>#REF!</v>
      </c>
    </row>
    <row r="176" spans="1:18" x14ac:dyDescent="0.2">
      <c r="A176" s="12" t="s">
        <v>30</v>
      </c>
      <c r="O176" t="e">
        <f>(#REF!*21)/100</f>
        <v>#REF!</v>
      </c>
      <c r="P176" t="s">
        <v>11</v>
      </c>
    </row>
    <row r="177" spans="1:18" x14ac:dyDescent="0.2">
      <c r="A177" s="19" t="s">
        <v>32</v>
      </c>
    </row>
    <row r="178" spans="1:18" x14ac:dyDescent="0.2">
      <c r="A178" s="23" t="s">
        <v>33</v>
      </c>
    </row>
    <row r="179" spans="1:18" x14ac:dyDescent="0.2">
      <c r="A179" s="12" t="s">
        <v>30</v>
      </c>
      <c r="O179" t="e">
        <f>(#REF!*21)/100</f>
        <v>#REF!</v>
      </c>
      <c r="P179" t="s">
        <v>11</v>
      </c>
    </row>
    <row r="180" spans="1:18" x14ac:dyDescent="0.2">
      <c r="A180" s="19" t="s">
        <v>32</v>
      </c>
    </row>
    <row r="181" spans="1:18" x14ac:dyDescent="0.2">
      <c r="A181" s="23" t="s">
        <v>33</v>
      </c>
    </row>
    <row r="182" spans="1:18" x14ac:dyDescent="0.2">
      <c r="A182" s="12" t="s">
        <v>30</v>
      </c>
      <c r="O182" t="e">
        <f>(#REF!*21)/100</f>
        <v>#REF!</v>
      </c>
      <c r="P182" t="s">
        <v>11</v>
      </c>
    </row>
    <row r="183" spans="1:18" x14ac:dyDescent="0.2">
      <c r="A183" s="19" t="s">
        <v>32</v>
      </c>
    </row>
    <row r="184" spans="1:18" x14ac:dyDescent="0.2">
      <c r="A184" s="21" t="s">
        <v>33</v>
      </c>
    </row>
    <row r="185" spans="1:18" ht="12.75" customHeight="1" x14ac:dyDescent="0.2">
      <c r="A185" s="5" t="s">
        <v>29</v>
      </c>
      <c r="O185" t="e">
        <f>0+R185</f>
        <v>#REF!</v>
      </c>
      <c r="Q185" t="e">
        <f>0+#REF!+#REF!</f>
        <v>#REF!</v>
      </c>
      <c r="R185" t="e">
        <f>0+O186+O189</f>
        <v>#REF!</v>
      </c>
    </row>
    <row r="186" spans="1:18" x14ac:dyDescent="0.2">
      <c r="A186" s="12" t="s">
        <v>30</v>
      </c>
      <c r="O186" t="e">
        <f>(#REF!*21)/100</f>
        <v>#REF!</v>
      </c>
      <c r="P186" t="s">
        <v>11</v>
      </c>
    </row>
    <row r="187" spans="1:18" x14ac:dyDescent="0.2">
      <c r="A187" s="19" t="s">
        <v>32</v>
      </c>
    </row>
    <row r="188" spans="1:18" x14ac:dyDescent="0.2">
      <c r="A188" s="23" t="s">
        <v>33</v>
      </c>
    </row>
    <row r="189" spans="1:18" x14ac:dyDescent="0.2">
      <c r="A189" s="12" t="s">
        <v>30</v>
      </c>
      <c r="O189" t="e">
        <f>(#REF!*21)/100</f>
        <v>#REF!</v>
      </c>
      <c r="P189" t="s">
        <v>11</v>
      </c>
    </row>
    <row r="190" spans="1:18" x14ac:dyDescent="0.2">
      <c r="A190" s="19" t="s">
        <v>32</v>
      </c>
    </row>
    <row r="191" spans="1:18" x14ac:dyDescent="0.2">
      <c r="A191" s="21" t="s">
        <v>33</v>
      </c>
    </row>
    <row r="192" spans="1:18" ht="12.75" customHeight="1" x14ac:dyDescent="0.2">
      <c r="A192" s="5" t="s">
        <v>29</v>
      </c>
      <c r="O192" t="e">
        <f>0+R192</f>
        <v>#REF!</v>
      </c>
      <c r="Q192" t="e">
        <f>0+#REF!+#REF!+#REF!+#REF!+#REF!+#REF!+#REF!+#REF!+#REF!+#REF!+#REF!+#REF!+#REF!+#REF!+#REF!+#REF!+#REF!+#REF!+#REF!+#REF!+#REF!+#REF!</f>
        <v>#REF!</v>
      </c>
      <c r="R192" t="e">
        <f>0+O193+O196+O199+O202+O205+O208+O211+O214+O217+O220+O223+O226+O229+O232+O235+O238+O241+O244+O247+O250+O253+O256</f>
        <v>#REF!</v>
      </c>
    </row>
    <row r="193" spans="1:16" x14ac:dyDescent="0.2">
      <c r="A193" s="12" t="s">
        <v>30</v>
      </c>
      <c r="O193" t="e">
        <f>(#REF!*21)/100</f>
        <v>#REF!</v>
      </c>
      <c r="P193" t="s">
        <v>11</v>
      </c>
    </row>
    <row r="194" spans="1:16" x14ac:dyDescent="0.2">
      <c r="A194" s="19" t="s">
        <v>32</v>
      </c>
    </row>
    <row r="195" spans="1:16" x14ac:dyDescent="0.2">
      <c r="A195" s="23" t="s">
        <v>33</v>
      </c>
    </row>
    <row r="196" spans="1:16" x14ac:dyDescent="0.2">
      <c r="A196" s="12" t="s">
        <v>30</v>
      </c>
      <c r="O196" t="e">
        <f>(#REF!*21)/100</f>
        <v>#REF!</v>
      </c>
      <c r="P196" t="s">
        <v>11</v>
      </c>
    </row>
    <row r="197" spans="1:16" x14ac:dyDescent="0.2">
      <c r="A197" s="19" t="s">
        <v>32</v>
      </c>
    </row>
    <row r="198" spans="1:16" x14ac:dyDescent="0.2">
      <c r="A198" s="23" t="s">
        <v>33</v>
      </c>
    </row>
    <row r="199" spans="1:16" x14ac:dyDescent="0.2">
      <c r="A199" s="12" t="s">
        <v>30</v>
      </c>
      <c r="O199" t="e">
        <f>(#REF!*21)/100</f>
        <v>#REF!</v>
      </c>
      <c r="P199" t="s">
        <v>11</v>
      </c>
    </row>
    <row r="200" spans="1:16" x14ac:dyDescent="0.2">
      <c r="A200" s="19" t="s">
        <v>32</v>
      </c>
    </row>
    <row r="201" spans="1:16" x14ac:dyDescent="0.2">
      <c r="A201" s="23" t="s">
        <v>33</v>
      </c>
    </row>
    <row r="202" spans="1:16" x14ac:dyDescent="0.2">
      <c r="A202" s="12" t="s">
        <v>30</v>
      </c>
      <c r="O202" t="e">
        <f>(#REF!*21)/100</f>
        <v>#REF!</v>
      </c>
      <c r="P202" t="s">
        <v>11</v>
      </c>
    </row>
    <row r="203" spans="1:16" x14ac:dyDescent="0.2">
      <c r="A203" s="19" t="s">
        <v>32</v>
      </c>
    </row>
    <row r="204" spans="1:16" x14ac:dyDescent="0.2">
      <c r="A204" s="23" t="s">
        <v>33</v>
      </c>
    </row>
    <row r="205" spans="1:16" x14ac:dyDescent="0.2">
      <c r="A205" s="12" t="s">
        <v>30</v>
      </c>
      <c r="O205" t="e">
        <f>(#REF!*21)/100</f>
        <v>#REF!</v>
      </c>
      <c r="P205" t="s">
        <v>11</v>
      </c>
    </row>
    <row r="206" spans="1:16" x14ac:dyDescent="0.2">
      <c r="A206" s="19" t="s">
        <v>32</v>
      </c>
    </row>
    <row r="207" spans="1:16" x14ac:dyDescent="0.2">
      <c r="A207" s="23" t="s">
        <v>33</v>
      </c>
    </row>
    <row r="208" spans="1:16" x14ac:dyDescent="0.2">
      <c r="A208" s="12" t="s">
        <v>30</v>
      </c>
      <c r="O208" t="e">
        <f>(#REF!*21)/100</f>
        <v>#REF!</v>
      </c>
      <c r="P208" t="s">
        <v>11</v>
      </c>
    </row>
    <row r="209" spans="1:16" x14ac:dyDescent="0.2">
      <c r="A209" s="19" t="s">
        <v>32</v>
      </c>
    </row>
    <row r="210" spans="1:16" x14ac:dyDescent="0.2">
      <c r="A210" s="23" t="s">
        <v>33</v>
      </c>
    </row>
    <row r="211" spans="1:16" x14ac:dyDescent="0.2">
      <c r="A211" s="12" t="s">
        <v>30</v>
      </c>
      <c r="O211" t="e">
        <f>(#REF!*21)/100</f>
        <v>#REF!</v>
      </c>
      <c r="P211" t="s">
        <v>11</v>
      </c>
    </row>
    <row r="212" spans="1:16" x14ac:dyDescent="0.2">
      <c r="A212" s="19" t="s">
        <v>32</v>
      </c>
    </row>
    <row r="213" spans="1:16" x14ac:dyDescent="0.2">
      <c r="A213" s="23" t="s">
        <v>33</v>
      </c>
    </row>
    <row r="214" spans="1:16" x14ac:dyDescent="0.2">
      <c r="A214" s="12" t="s">
        <v>30</v>
      </c>
      <c r="O214" t="e">
        <f>(#REF!*21)/100</f>
        <v>#REF!</v>
      </c>
      <c r="P214" t="s">
        <v>11</v>
      </c>
    </row>
    <row r="215" spans="1:16" x14ac:dyDescent="0.2">
      <c r="A215" s="19" t="s">
        <v>32</v>
      </c>
    </row>
    <row r="216" spans="1:16" x14ac:dyDescent="0.2">
      <c r="A216" s="23" t="s">
        <v>33</v>
      </c>
    </row>
    <row r="217" spans="1:16" x14ac:dyDescent="0.2">
      <c r="A217" s="12" t="s">
        <v>30</v>
      </c>
      <c r="O217" t="e">
        <f>(#REF!*21)/100</f>
        <v>#REF!</v>
      </c>
      <c r="P217" t="s">
        <v>11</v>
      </c>
    </row>
    <row r="218" spans="1:16" x14ac:dyDescent="0.2">
      <c r="A218" s="19" t="s">
        <v>32</v>
      </c>
    </row>
    <row r="219" spans="1:16" x14ac:dyDescent="0.2">
      <c r="A219" s="23" t="s">
        <v>33</v>
      </c>
    </row>
    <row r="220" spans="1:16" x14ac:dyDescent="0.2">
      <c r="A220" s="12" t="s">
        <v>30</v>
      </c>
      <c r="O220" t="e">
        <f>(#REF!*21)/100</f>
        <v>#REF!</v>
      </c>
      <c r="P220" t="s">
        <v>11</v>
      </c>
    </row>
    <row r="221" spans="1:16" x14ac:dyDescent="0.2">
      <c r="A221" s="19" t="s">
        <v>32</v>
      </c>
    </row>
    <row r="222" spans="1:16" x14ac:dyDescent="0.2">
      <c r="A222" s="23" t="s">
        <v>33</v>
      </c>
    </row>
    <row r="223" spans="1:16" x14ac:dyDescent="0.2">
      <c r="A223" s="12" t="s">
        <v>30</v>
      </c>
      <c r="O223" t="e">
        <f>(#REF!*21)/100</f>
        <v>#REF!</v>
      </c>
      <c r="P223" t="s">
        <v>11</v>
      </c>
    </row>
    <row r="224" spans="1:16" x14ac:dyDescent="0.2">
      <c r="A224" s="19" t="s">
        <v>32</v>
      </c>
    </row>
    <row r="225" spans="1:16" x14ac:dyDescent="0.2">
      <c r="A225" s="23" t="s">
        <v>33</v>
      </c>
    </row>
    <row r="226" spans="1:16" x14ac:dyDescent="0.2">
      <c r="A226" s="12" t="s">
        <v>30</v>
      </c>
      <c r="O226" t="e">
        <f>(#REF!*21)/100</f>
        <v>#REF!</v>
      </c>
      <c r="P226" t="s">
        <v>11</v>
      </c>
    </row>
    <row r="227" spans="1:16" x14ac:dyDescent="0.2">
      <c r="A227" s="19" t="s">
        <v>32</v>
      </c>
    </row>
    <row r="228" spans="1:16" x14ac:dyDescent="0.2">
      <c r="A228" s="23" t="s">
        <v>33</v>
      </c>
    </row>
    <row r="229" spans="1:16" x14ac:dyDescent="0.2">
      <c r="A229" s="12" t="s">
        <v>30</v>
      </c>
      <c r="O229" t="e">
        <f>(#REF!*21)/100</f>
        <v>#REF!</v>
      </c>
      <c r="P229" t="s">
        <v>11</v>
      </c>
    </row>
    <row r="230" spans="1:16" x14ac:dyDescent="0.2">
      <c r="A230" s="19" t="s">
        <v>32</v>
      </c>
    </row>
    <row r="231" spans="1:16" x14ac:dyDescent="0.2">
      <c r="A231" s="23" t="s">
        <v>33</v>
      </c>
    </row>
    <row r="232" spans="1:16" x14ac:dyDescent="0.2">
      <c r="A232" s="12" t="s">
        <v>30</v>
      </c>
      <c r="O232" t="e">
        <f>(#REF!*21)/100</f>
        <v>#REF!</v>
      </c>
      <c r="P232" t="s">
        <v>11</v>
      </c>
    </row>
    <row r="233" spans="1:16" x14ac:dyDescent="0.2">
      <c r="A233" s="19" t="s">
        <v>32</v>
      </c>
    </row>
    <row r="234" spans="1:16" x14ac:dyDescent="0.2">
      <c r="A234" s="23" t="s">
        <v>33</v>
      </c>
    </row>
    <row r="235" spans="1:16" x14ac:dyDescent="0.2">
      <c r="A235" s="12" t="s">
        <v>30</v>
      </c>
      <c r="O235" t="e">
        <f>(#REF!*21)/100</f>
        <v>#REF!</v>
      </c>
      <c r="P235" t="s">
        <v>11</v>
      </c>
    </row>
    <row r="236" spans="1:16" x14ac:dyDescent="0.2">
      <c r="A236" s="19" t="s">
        <v>32</v>
      </c>
    </row>
    <row r="237" spans="1:16" x14ac:dyDescent="0.2">
      <c r="A237" s="23" t="s">
        <v>33</v>
      </c>
    </row>
    <row r="238" spans="1:16" x14ac:dyDescent="0.2">
      <c r="A238" s="12" t="s">
        <v>30</v>
      </c>
      <c r="O238" t="e">
        <f>(#REF!*21)/100</f>
        <v>#REF!</v>
      </c>
      <c r="P238" t="s">
        <v>11</v>
      </c>
    </row>
    <row r="239" spans="1:16" x14ac:dyDescent="0.2">
      <c r="A239" s="19" t="s">
        <v>32</v>
      </c>
    </row>
    <row r="240" spans="1:16" x14ac:dyDescent="0.2">
      <c r="A240" s="23" t="s">
        <v>33</v>
      </c>
    </row>
    <row r="241" spans="1:16" x14ac:dyDescent="0.2">
      <c r="A241" s="12" t="s">
        <v>30</v>
      </c>
      <c r="O241" t="e">
        <f>(#REF!*21)/100</f>
        <v>#REF!</v>
      </c>
      <c r="P241" t="s">
        <v>11</v>
      </c>
    </row>
    <row r="242" spans="1:16" x14ac:dyDescent="0.2">
      <c r="A242" s="19" t="s">
        <v>32</v>
      </c>
    </row>
    <row r="243" spans="1:16" x14ac:dyDescent="0.2">
      <c r="A243" s="23" t="s">
        <v>33</v>
      </c>
    </row>
    <row r="244" spans="1:16" x14ac:dyDescent="0.2">
      <c r="A244" s="12" t="s">
        <v>30</v>
      </c>
      <c r="O244" t="e">
        <f>(#REF!*21)/100</f>
        <v>#REF!</v>
      </c>
      <c r="P244" t="s">
        <v>11</v>
      </c>
    </row>
    <row r="245" spans="1:16" x14ac:dyDescent="0.2">
      <c r="A245" s="19" t="s">
        <v>32</v>
      </c>
    </row>
    <row r="246" spans="1:16" x14ac:dyDescent="0.2">
      <c r="A246" s="23" t="s">
        <v>33</v>
      </c>
    </row>
    <row r="247" spans="1:16" x14ac:dyDescent="0.2">
      <c r="A247" s="12" t="s">
        <v>30</v>
      </c>
      <c r="O247" t="e">
        <f>(#REF!*21)/100</f>
        <v>#REF!</v>
      </c>
      <c r="P247" t="s">
        <v>11</v>
      </c>
    </row>
    <row r="248" spans="1:16" x14ac:dyDescent="0.2">
      <c r="A248" s="19" t="s">
        <v>32</v>
      </c>
    </row>
    <row r="249" spans="1:16" x14ac:dyDescent="0.2">
      <c r="A249" s="23" t="s">
        <v>33</v>
      </c>
    </row>
    <row r="250" spans="1:16" x14ac:dyDescent="0.2">
      <c r="A250" s="12" t="s">
        <v>30</v>
      </c>
      <c r="O250" t="e">
        <f>(#REF!*21)/100</f>
        <v>#REF!</v>
      </c>
      <c r="P250" t="s">
        <v>11</v>
      </c>
    </row>
    <row r="251" spans="1:16" x14ac:dyDescent="0.2">
      <c r="A251" s="19" t="s">
        <v>32</v>
      </c>
    </row>
    <row r="252" spans="1:16" x14ac:dyDescent="0.2">
      <c r="A252" s="23" t="s">
        <v>33</v>
      </c>
    </row>
    <row r="253" spans="1:16" x14ac:dyDescent="0.2">
      <c r="A253" s="12" t="s">
        <v>30</v>
      </c>
      <c r="O253" t="e">
        <f>(#REF!*21)/100</f>
        <v>#REF!</v>
      </c>
      <c r="P253" t="s">
        <v>11</v>
      </c>
    </row>
    <row r="254" spans="1:16" x14ac:dyDescent="0.2">
      <c r="A254" s="19" t="s">
        <v>32</v>
      </c>
    </row>
    <row r="255" spans="1:16" x14ac:dyDescent="0.2">
      <c r="A255" s="23" t="s">
        <v>33</v>
      </c>
    </row>
    <row r="256" spans="1:16" x14ac:dyDescent="0.2">
      <c r="A256" s="12" t="s">
        <v>30</v>
      </c>
      <c r="O256" t="e">
        <f>(#REF!*21)/100</f>
        <v>#REF!</v>
      </c>
      <c r="P256" t="s">
        <v>11</v>
      </c>
    </row>
    <row r="257" spans="1:18" x14ac:dyDescent="0.2">
      <c r="A257" s="19" t="s">
        <v>32</v>
      </c>
    </row>
    <row r="258" spans="1:18" x14ac:dyDescent="0.2">
      <c r="A258" s="21" t="s">
        <v>33</v>
      </c>
    </row>
    <row r="259" spans="1:18" ht="12.75" customHeight="1" x14ac:dyDescent="0.2">
      <c r="A259" s="5" t="s">
        <v>29</v>
      </c>
      <c r="O259" t="e">
        <f>0+R259</f>
        <v>#REF!</v>
      </c>
      <c r="Q259" t="e">
        <f>0+#REF!+#REF!+#REF!+#REF!+#REF!</f>
        <v>#REF!</v>
      </c>
      <c r="R259" t="e">
        <f>0+O260+O263+O266+O269+O272</f>
        <v>#REF!</v>
      </c>
    </row>
    <row r="260" spans="1:18" x14ac:dyDescent="0.2">
      <c r="A260" s="12" t="s">
        <v>30</v>
      </c>
      <c r="O260" t="e">
        <f>(#REF!*21)/100</f>
        <v>#REF!</v>
      </c>
      <c r="P260" t="s">
        <v>11</v>
      </c>
    </row>
    <row r="261" spans="1:18" x14ac:dyDescent="0.2">
      <c r="A261" s="19" t="s">
        <v>32</v>
      </c>
    </row>
    <row r="262" spans="1:18" x14ac:dyDescent="0.2">
      <c r="A262" s="23" t="s">
        <v>33</v>
      </c>
    </row>
    <row r="263" spans="1:18" x14ac:dyDescent="0.2">
      <c r="A263" s="12" t="s">
        <v>30</v>
      </c>
      <c r="O263" t="e">
        <f>(#REF!*21)/100</f>
        <v>#REF!</v>
      </c>
      <c r="P263" t="s">
        <v>11</v>
      </c>
    </row>
    <row r="264" spans="1:18" x14ac:dyDescent="0.2">
      <c r="A264" s="19" t="s">
        <v>32</v>
      </c>
    </row>
    <row r="265" spans="1:18" x14ac:dyDescent="0.2">
      <c r="A265" s="23" t="s">
        <v>33</v>
      </c>
    </row>
    <row r="266" spans="1:18" x14ac:dyDescent="0.2">
      <c r="A266" s="12" t="s">
        <v>30</v>
      </c>
      <c r="O266" t="e">
        <f>(#REF!*21)/100</f>
        <v>#REF!</v>
      </c>
      <c r="P266" t="s">
        <v>11</v>
      </c>
    </row>
    <row r="267" spans="1:18" x14ac:dyDescent="0.2">
      <c r="A267" s="19" t="s">
        <v>32</v>
      </c>
    </row>
    <row r="268" spans="1:18" x14ac:dyDescent="0.2">
      <c r="A268" s="23" t="s">
        <v>33</v>
      </c>
    </row>
    <row r="269" spans="1:18" x14ac:dyDescent="0.2">
      <c r="A269" s="12" t="s">
        <v>30</v>
      </c>
      <c r="O269" t="e">
        <f>(#REF!*21)/100</f>
        <v>#REF!</v>
      </c>
      <c r="P269" t="s">
        <v>11</v>
      </c>
    </row>
    <row r="270" spans="1:18" x14ac:dyDescent="0.2">
      <c r="A270" s="19" t="s">
        <v>32</v>
      </c>
    </row>
    <row r="271" spans="1:18" x14ac:dyDescent="0.2">
      <c r="A271" s="23" t="s">
        <v>33</v>
      </c>
    </row>
    <row r="272" spans="1:18" x14ac:dyDescent="0.2">
      <c r="A272" s="12" t="s">
        <v>30</v>
      </c>
      <c r="O272" t="e">
        <f>(#REF!*21)/100</f>
        <v>#REF!</v>
      </c>
      <c r="P272" t="s">
        <v>11</v>
      </c>
    </row>
    <row r="273" spans="1:18" x14ac:dyDescent="0.2">
      <c r="A273" s="19" t="s">
        <v>32</v>
      </c>
    </row>
    <row r="274" spans="1:18" x14ac:dyDescent="0.2">
      <c r="A274" s="21" t="s">
        <v>33</v>
      </c>
    </row>
    <row r="275" spans="1:18" ht="12.75" customHeight="1" x14ac:dyDescent="0.2">
      <c r="A275" s="5" t="s">
        <v>29</v>
      </c>
      <c r="O275" t="e">
        <f>0+R275</f>
        <v>#REF!</v>
      </c>
      <c r="Q275" t="e">
        <f>0+#REF!+#REF!+#REF!+#REF!+#REF!</f>
        <v>#REF!</v>
      </c>
      <c r="R275" t="e">
        <f>0+O276+O279+O282+O285+O288</f>
        <v>#REF!</v>
      </c>
    </row>
    <row r="276" spans="1:18" x14ac:dyDescent="0.2">
      <c r="A276" s="12" t="s">
        <v>30</v>
      </c>
      <c r="O276" t="e">
        <f>(#REF!*21)/100</f>
        <v>#REF!</v>
      </c>
      <c r="P276" t="s">
        <v>11</v>
      </c>
    </row>
    <row r="277" spans="1:18" x14ac:dyDescent="0.2">
      <c r="A277" s="19" t="s">
        <v>32</v>
      </c>
    </row>
    <row r="278" spans="1:18" x14ac:dyDescent="0.2">
      <c r="A278" s="23" t="s">
        <v>33</v>
      </c>
    </row>
    <row r="279" spans="1:18" x14ac:dyDescent="0.2">
      <c r="A279" s="12" t="s">
        <v>30</v>
      </c>
      <c r="O279" t="e">
        <f>(#REF!*21)/100</f>
        <v>#REF!</v>
      </c>
      <c r="P279" t="s">
        <v>11</v>
      </c>
    </row>
    <row r="280" spans="1:18" x14ac:dyDescent="0.2">
      <c r="A280" s="19" t="s">
        <v>32</v>
      </c>
    </row>
    <row r="281" spans="1:18" x14ac:dyDescent="0.2">
      <c r="A281" s="23" t="s">
        <v>33</v>
      </c>
    </row>
    <row r="282" spans="1:18" x14ac:dyDescent="0.2">
      <c r="A282" s="12" t="s">
        <v>30</v>
      </c>
      <c r="O282" t="e">
        <f>(#REF!*21)/100</f>
        <v>#REF!</v>
      </c>
      <c r="P282" t="s">
        <v>11</v>
      </c>
    </row>
    <row r="283" spans="1:18" x14ac:dyDescent="0.2">
      <c r="A283" s="19" t="s">
        <v>32</v>
      </c>
    </row>
    <row r="284" spans="1:18" x14ac:dyDescent="0.2">
      <c r="A284" s="23" t="s">
        <v>33</v>
      </c>
    </row>
    <row r="285" spans="1:18" x14ac:dyDescent="0.2">
      <c r="A285" s="12" t="s">
        <v>30</v>
      </c>
      <c r="O285" t="e">
        <f>(#REF!*21)/100</f>
        <v>#REF!</v>
      </c>
      <c r="P285" t="s">
        <v>11</v>
      </c>
    </row>
    <row r="286" spans="1:18" x14ac:dyDescent="0.2">
      <c r="A286" s="19" t="s">
        <v>32</v>
      </c>
    </row>
    <row r="287" spans="1:18" x14ac:dyDescent="0.2">
      <c r="A287" s="23" t="s">
        <v>33</v>
      </c>
    </row>
    <row r="288" spans="1:18" x14ac:dyDescent="0.2">
      <c r="A288" s="12" t="s">
        <v>30</v>
      </c>
      <c r="O288" t="e">
        <f>(#REF!*21)/100</f>
        <v>#REF!</v>
      </c>
      <c r="P288" t="s">
        <v>11</v>
      </c>
    </row>
    <row r="289" spans="1:18" x14ac:dyDescent="0.2">
      <c r="A289" s="19" t="s">
        <v>32</v>
      </c>
    </row>
    <row r="290" spans="1:18" x14ac:dyDescent="0.2">
      <c r="A290" s="21" t="s">
        <v>33</v>
      </c>
    </row>
    <row r="291" spans="1:18" ht="12.75" customHeight="1" x14ac:dyDescent="0.2">
      <c r="A291" s="5" t="s">
        <v>29</v>
      </c>
      <c r="O291" t="e">
        <f>0+R291</f>
        <v>#REF!</v>
      </c>
      <c r="Q291" t="e">
        <f>0+#REF!+#REF!+#REF!+#REF!+#REF!+#REF!+#REF!+#REF!+#REF!+#REF!+#REF!+#REF!+#REF!+#REF!+#REF!+#REF!+#REF!+#REF!+#REF!</f>
        <v>#REF!</v>
      </c>
      <c r="R291" t="e">
        <f>0+O292+O295+O298+O301+O304+O307+O310+O313+O316+O319+O322+O325+O328+O331+O334+O337+O340+O343+O346</f>
        <v>#REF!</v>
      </c>
    </row>
    <row r="292" spans="1:18" x14ac:dyDescent="0.2">
      <c r="A292" s="12" t="s">
        <v>30</v>
      </c>
      <c r="O292" t="e">
        <f>(#REF!*21)/100</f>
        <v>#REF!</v>
      </c>
      <c r="P292" t="s">
        <v>11</v>
      </c>
    </row>
    <row r="293" spans="1:18" x14ac:dyDescent="0.2">
      <c r="A293" s="19" t="s">
        <v>32</v>
      </c>
    </row>
    <row r="294" spans="1:18" x14ac:dyDescent="0.2">
      <c r="A294" s="23" t="s">
        <v>33</v>
      </c>
    </row>
    <row r="295" spans="1:18" x14ac:dyDescent="0.2">
      <c r="A295" s="12" t="s">
        <v>30</v>
      </c>
      <c r="O295" t="e">
        <f>(#REF!*21)/100</f>
        <v>#REF!</v>
      </c>
      <c r="P295" t="s">
        <v>11</v>
      </c>
    </row>
    <row r="296" spans="1:18" x14ac:dyDescent="0.2">
      <c r="A296" s="19" t="s">
        <v>32</v>
      </c>
    </row>
    <row r="297" spans="1:18" x14ac:dyDescent="0.2">
      <c r="A297" s="23" t="s">
        <v>33</v>
      </c>
    </row>
    <row r="298" spans="1:18" x14ac:dyDescent="0.2">
      <c r="A298" s="12" t="s">
        <v>30</v>
      </c>
      <c r="O298" t="e">
        <f>(#REF!*21)/100</f>
        <v>#REF!</v>
      </c>
      <c r="P298" t="s">
        <v>11</v>
      </c>
    </row>
    <row r="299" spans="1:18" x14ac:dyDescent="0.2">
      <c r="A299" s="19" t="s">
        <v>32</v>
      </c>
    </row>
    <row r="300" spans="1:18" x14ac:dyDescent="0.2">
      <c r="A300" s="23" t="s">
        <v>33</v>
      </c>
    </row>
    <row r="301" spans="1:18" x14ac:dyDescent="0.2">
      <c r="A301" s="12" t="s">
        <v>30</v>
      </c>
      <c r="O301" t="e">
        <f>(#REF!*21)/100</f>
        <v>#REF!</v>
      </c>
      <c r="P301" t="s">
        <v>11</v>
      </c>
    </row>
    <row r="302" spans="1:18" x14ac:dyDescent="0.2">
      <c r="A302" s="19" t="s">
        <v>32</v>
      </c>
    </row>
    <row r="303" spans="1:18" x14ac:dyDescent="0.2">
      <c r="A303" s="23" t="s">
        <v>33</v>
      </c>
    </row>
    <row r="304" spans="1:18" x14ac:dyDescent="0.2">
      <c r="A304" s="12" t="s">
        <v>30</v>
      </c>
      <c r="O304" t="e">
        <f>(#REF!*21)/100</f>
        <v>#REF!</v>
      </c>
      <c r="P304" t="s">
        <v>11</v>
      </c>
    </row>
    <row r="305" spans="1:16" x14ac:dyDescent="0.2">
      <c r="A305" s="19" t="s">
        <v>32</v>
      </c>
    </row>
    <row r="306" spans="1:16" x14ac:dyDescent="0.2">
      <c r="A306" s="23" t="s">
        <v>33</v>
      </c>
    </row>
    <row r="307" spans="1:16" x14ac:dyDescent="0.2">
      <c r="A307" s="12" t="s">
        <v>30</v>
      </c>
      <c r="O307" t="e">
        <f>(#REF!*21)/100</f>
        <v>#REF!</v>
      </c>
      <c r="P307" t="s">
        <v>11</v>
      </c>
    </row>
    <row r="308" spans="1:16" x14ac:dyDescent="0.2">
      <c r="A308" s="19" t="s">
        <v>32</v>
      </c>
    </row>
    <row r="309" spans="1:16" x14ac:dyDescent="0.2">
      <c r="A309" s="23" t="s">
        <v>33</v>
      </c>
    </row>
    <row r="310" spans="1:16" x14ac:dyDescent="0.2">
      <c r="A310" s="12" t="s">
        <v>30</v>
      </c>
      <c r="O310" t="e">
        <f>(#REF!*21)/100</f>
        <v>#REF!</v>
      </c>
      <c r="P310" t="s">
        <v>11</v>
      </c>
    </row>
    <row r="311" spans="1:16" x14ac:dyDescent="0.2">
      <c r="A311" s="19" t="s">
        <v>32</v>
      </c>
    </row>
    <row r="312" spans="1:16" x14ac:dyDescent="0.2">
      <c r="A312" s="23" t="s">
        <v>33</v>
      </c>
    </row>
    <row r="313" spans="1:16" x14ac:dyDescent="0.2">
      <c r="A313" s="12" t="s">
        <v>30</v>
      </c>
      <c r="O313" t="e">
        <f>(#REF!*21)/100</f>
        <v>#REF!</v>
      </c>
      <c r="P313" t="s">
        <v>11</v>
      </c>
    </row>
    <row r="314" spans="1:16" x14ac:dyDescent="0.2">
      <c r="A314" s="19" t="s">
        <v>32</v>
      </c>
    </row>
    <row r="315" spans="1:16" x14ac:dyDescent="0.2">
      <c r="A315" s="23" t="s">
        <v>33</v>
      </c>
    </row>
    <row r="316" spans="1:16" x14ac:dyDescent="0.2">
      <c r="A316" s="12" t="s">
        <v>30</v>
      </c>
      <c r="O316" t="e">
        <f>(#REF!*21)/100</f>
        <v>#REF!</v>
      </c>
      <c r="P316" t="s">
        <v>11</v>
      </c>
    </row>
    <row r="317" spans="1:16" x14ac:dyDescent="0.2">
      <c r="A317" s="19" t="s">
        <v>32</v>
      </c>
    </row>
    <row r="318" spans="1:16" x14ac:dyDescent="0.2">
      <c r="A318" s="23" t="s">
        <v>33</v>
      </c>
    </row>
    <row r="319" spans="1:16" x14ac:dyDescent="0.2">
      <c r="A319" s="12" t="s">
        <v>30</v>
      </c>
      <c r="O319" t="e">
        <f>(#REF!*21)/100</f>
        <v>#REF!</v>
      </c>
      <c r="P319" t="s">
        <v>11</v>
      </c>
    </row>
    <row r="320" spans="1:16" x14ac:dyDescent="0.2">
      <c r="A320" s="19" t="s">
        <v>32</v>
      </c>
    </row>
    <row r="321" spans="1:16" x14ac:dyDescent="0.2">
      <c r="A321" s="23" t="s">
        <v>33</v>
      </c>
    </row>
    <row r="322" spans="1:16" x14ac:dyDescent="0.2">
      <c r="A322" s="12" t="s">
        <v>30</v>
      </c>
      <c r="O322" t="e">
        <f>(#REF!*21)/100</f>
        <v>#REF!</v>
      </c>
      <c r="P322" t="s">
        <v>11</v>
      </c>
    </row>
    <row r="323" spans="1:16" x14ac:dyDescent="0.2">
      <c r="A323" s="19" t="s">
        <v>32</v>
      </c>
    </row>
    <row r="324" spans="1:16" x14ac:dyDescent="0.2">
      <c r="A324" s="23" t="s">
        <v>33</v>
      </c>
    </row>
    <row r="325" spans="1:16" x14ac:dyDescent="0.2">
      <c r="A325" s="12" t="s">
        <v>30</v>
      </c>
      <c r="O325" t="e">
        <f>(#REF!*21)/100</f>
        <v>#REF!</v>
      </c>
      <c r="P325" t="s">
        <v>11</v>
      </c>
    </row>
    <row r="326" spans="1:16" x14ac:dyDescent="0.2">
      <c r="A326" s="19" t="s">
        <v>32</v>
      </c>
    </row>
    <row r="327" spans="1:16" x14ac:dyDescent="0.2">
      <c r="A327" s="23" t="s">
        <v>33</v>
      </c>
    </row>
    <row r="328" spans="1:16" x14ac:dyDescent="0.2">
      <c r="A328" s="12" t="s">
        <v>30</v>
      </c>
      <c r="O328" t="e">
        <f>(#REF!*21)/100</f>
        <v>#REF!</v>
      </c>
      <c r="P328" t="s">
        <v>11</v>
      </c>
    </row>
    <row r="329" spans="1:16" x14ac:dyDescent="0.2">
      <c r="A329" s="19" t="s">
        <v>32</v>
      </c>
    </row>
    <row r="330" spans="1:16" x14ac:dyDescent="0.2">
      <c r="A330" s="23" t="s">
        <v>33</v>
      </c>
    </row>
    <row r="331" spans="1:16" x14ac:dyDescent="0.2">
      <c r="A331" s="12" t="s">
        <v>30</v>
      </c>
      <c r="O331" t="e">
        <f>(#REF!*21)/100</f>
        <v>#REF!</v>
      </c>
      <c r="P331" t="s">
        <v>11</v>
      </c>
    </row>
    <row r="332" spans="1:16" x14ac:dyDescent="0.2">
      <c r="A332" s="19" t="s">
        <v>32</v>
      </c>
    </row>
    <row r="333" spans="1:16" x14ac:dyDescent="0.2">
      <c r="A333" s="23" t="s">
        <v>33</v>
      </c>
    </row>
    <row r="334" spans="1:16" x14ac:dyDescent="0.2">
      <c r="A334" s="12" t="s">
        <v>30</v>
      </c>
      <c r="O334" t="e">
        <f>(#REF!*21)/100</f>
        <v>#REF!</v>
      </c>
      <c r="P334" t="s">
        <v>11</v>
      </c>
    </row>
    <row r="335" spans="1:16" x14ac:dyDescent="0.2">
      <c r="A335" s="19" t="s">
        <v>32</v>
      </c>
    </row>
    <row r="336" spans="1:16" x14ac:dyDescent="0.2">
      <c r="A336" s="23" t="s">
        <v>33</v>
      </c>
    </row>
    <row r="337" spans="1:16" x14ac:dyDescent="0.2">
      <c r="A337" s="12" t="s">
        <v>30</v>
      </c>
      <c r="O337" t="e">
        <f>(#REF!*21)/100</f>
        <v>#REF!</v>
      </c>
      <c r="P337" t="s">
        <v>11</v>
      </c>
    </row>
    <row r="338" spans="1:16" x14ac:dyDescent="0.2">
      <c r="A338" s="19" t="s">
        <v>32</v>
      </c>
    </row>
    <row r="339" spans="1:16" x14ac:dyDescent="0.2">
      <c r="A339" s="23" t="s">
        <v>33</v>
      </c>
    </row>
    <row r="340" spans="1:16" x14ac:dyDescent="0.2">
      <c r="A340" s="12" t="s">
        <v>30</v>
      </c>
      <c r="O340" t="e">
        <f>(#REF!*21)/100</f>
        <v>#REF!</v>
      </c>
      <c r="P340" t="s">
        <v>11</v>
      </c>
    </row>
    <row r="341" spans="1:16" x14ac:dyDescent="0.2">
      <c r="A341" s="19" t="s">
        <v>32</v>
      </c>
    </row>
    <row r="342" spans="1:16" x14ac:dyDescent="0.2">
      <c r="A342" s="23" t="s">
        <v>33</v>
      </c>
    </row>
    <row r="343" spans="1:16" x14ac:dyDescent="0.2">
      <c r="A343" s="12" t="s">
        <v>30</v>
      </c>
      <c r="O343" t="e">
        <f>(#REF!*21)/100</f>
        <v>#REF!</v>
      </c>
      <c r="P343" t="s">
        <v>11</v>
      </c>
    </row>
    <row r="344" spans="1:16" x14ac:dyDescent="0.2">
      <c r="A344" s="19" t="s">
        <v>32</v>
      </c>
    </row>
    <row r="345" spans="1:16" x14ac:dyDescent="0.2">
      <c r="A345" s="23" t="s">
        <v>33</v>
      </c>
    </row>
    <row r="346" spans="1:16" x14ac:dyDescent="0.2">
      <c r="A346" s="12" t="s">
        <v>30</v>
      </c>
      <c r="O346" t="e">
        <f>(#REF!*21)/100</f>
        <v>#REF!</v>
      </c>
      <c r="P346" t="s">
        <v>11</v>
      </c>
    </row>
    <row r="347" spans="1:16" x14ac:dyDescent="0.2">
      <c r="A347" s="19" t="s">
        <v>32</v>
      </c>
    </row>
    <row r="348" spans="1:16" x14ac:dyDescent="0.2">
      <c r="A348" s="21" t="s">
        <v>33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Dvořák Martin</dc:creator>
  <cp:keywords/>
  <dc:description/>
  <cp:lastModifiedBy>Dvořák Martin</cp:lastModifiedBy>
  <dcterms:created xsi:type="dcterms:W3CDTF">2024-12-12T09:17:08Z</dcterms:created>
  <dcterms:modified xsi:type="dcterms:W3CDTF">2025-01-27T09:27:40Z</dcterms:modified>
  <cp:category/>
  <cp:contentStatus/>
</cp:coreProperties>
</file>